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e-louisa.soumah\Desktop\"/>
    </mc:Choice>
  </mc:AlternateContent>
  <xr:revisionPtr revIDLastSave="0" documentId="13_ncr:1_{B27660F0-687C-4E37-9515-3DFACF0B0FA5}" xr6:coauthVersionLast="44" xr6:coauthVersionMax="44" xr10:uidLastSave="{00000000-0000-0000-0000-000000000000}"/>
  <bookViews>
    <workbookView xWindow="-120" yWindow="-120" windowWidth="29040" windowHeight="15840" xr2:uid="{9D9A06C9-A405-4FA9-9A4D-8C23F8458688}"/>
  </bookViews>
  <sheets>
    <sheet name="accomodation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9" i="1" l="1"/>
  <c r="W7" i="1"/>
  <c r="G9" i="1" l="1"/>
  <c r="I9" i="1"/>
  <c r="K9" i="1"/>
  <c r="L9" i="1"/>
  <c r="K7" i="1"/>
  <c r="I7" i="1"/>
  <c r="G7" i="1"/>
  <c r="L7" i="1"/>
</calcChain>
</file>

<file path=xl/sharedStrings.xml><?xml version="1.0" encoding="utf-8"?>
<sst xmlns="http://schemas.openxmlformats.org/spreadsheetml/2006/main" count="84" uniqueCount="45">
  <si>
    <t>Hébergement</t>
  </si>
  <si>
    <t>Hôtel COL</t>
  </si>
  <si>
    <t>Niv</t>
  </si>
  <si>
    <t>Single</t>
  </si>
  <si>
    <t>Double</t>
  </si>
  <si>
    <t>Triple</t>
  </si>
  <si>
    <t>Coût total hébergement
par groupe</t>
  </si>
  <si>
    <t>coût 
single</t>
  </si>
  <si>
    <t>coût 
double</t>
  </si>
  <si>
    <t>coût 
triple</t>
  </si>
  <si>
    <t>Repas COL</t>
  </si>
  <si>
    <t>3 étoiles</t>
  </si>
  <si>
    <t>4 étoiles</t>
  </si>
  <si>
    <t>single</t>
  </si>
  <si>
    <t>Repas</t>
  </si>
  <si>
    <t>nombre de personnes</t>
  </si>
  <si>
    <t>Rappel effectif du groupe</t>
  </si>
  <si>
    <t>Nom et prénom 
responsable du groupe</t>
  </si>
  <si>
    <t>Précisions :</t>
  </si>
  <si>
    <t>Lit et petit-déjeuner</t>
  </si>
  <si>
    <t>Nuit supplémentaire</t>
  </si>
  <si>
    <t xml:space="preserve">Attention : </t>
  </si>
  <si>
    <t>Tarifs</t>
  </si>
  <si>
    <t>5 étoiles</t>
  </si>
  <si>
    <t>Nom du groupe</t>
  </si>
  <si>
    <t>Il a été convenu entre le COL et L'UEG, que vous aurez  un accès gratuit aux transports locaux.</t>
  </si>
  <si>
    <t xml:space="preserve">Le Pack hébergement du COL comprend 7 nuits à partir du samedi 3 octobre  au soir jusqu'au vendredi 9 octobre 2020 au matin avec le petit-déjeuner.
Les groupes ont la possibilité de réserver en plus des repas pour les dîners
</t>
  </si>
  <si>
    <t>Informations arrivées et départs</t>
  </si>
  <si>
    <t>Lundi</t>
  </si>
  <si>
    <t>Mardi</t>
  </si>
  <si>
    <t>Mercredi</t>
  </si>
  <si>
    <t>Jeudi</t>
  </si>
  <si>
    <t>Vendredi</t>
  </si>
  <si>
    <t>Date d'arrivée</t>
  </si>
  <si>
    <t>Date de départ</t>
  </si>
  <si>
    <t>Samedi</t>
  </si>
  <si>
    <t>Dimanche</t>
  </si>
  <si>
    <t>Nombre de dîners 03/09</t>
  </si>
  <si>
    <t>Nombre de dîners 09/09</t>
  </si>
  <si>
    <t>Nombre de dîners 04/09</t>
  </si>
  <si>
    <t>Nombre de dîners 05/09</t>
  </si>
  <si>
    <t>Nombre de dîners 06/09</t>
  </si>
  <si>
    <t>Nombre de dîners 07/09</t>
  </si>
  <si>
    <t>Nombre de dîners 08/09</t>
  </si>
  <si>
    <t>Coût total des beoins 
par groupe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</si>
</sst>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\ &quot;€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0"/>
      <color rgb="FF000000"/>
      <name val="Arial"/>
      <family val="2"/>
    </font>
    <font>
      <sz val="14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sz val="14"/>
      <color rgb="FF00206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Arial"/>
      <family val="2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rgb="FF000000"/>
      <name val="Arial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6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3" fillId="2" borderId="1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9" fillId="0" borderId="0" xfId="0" applyFont="1" applyAlignment="1"/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164" fontId="12" fillId="2" borderId="18" xfId="0" applyNumberFormat="1" applyFont="1" applyFill="1" applyBorder="1" applyAlignment="1">
      <alignment vertical="center"/>
    </xf>
    <xf numFmtId="164" fontId="12" fillId="2" borderId="13" xfId="0" applyNumberFormat="1" applyFont="1" applyFill="1" applyBorder="1" applyAlignment="1">
      <alignment vertical="center"/>
    </xf>
    <xf numFmtId="44" fontId="12" fillId="2" borderId="13" xfId="0" applyNumberFormat="1" applyFont="1" applyFill="1" applyBorder="1" applyAlignment="1">
      <alignment vertical="center"/>
    </xf>
    <xf numFmtId="0" fontId="11" fillId="4" borderId="0" xfId="0" applyFont="1" applyFill="1" applyAlignment="1">
      <alignment horizontal="center" vertical="center"/>
    </xf>
    <xf numFmtId="0" fontId="0" fillId="4" borderId="0" xfId="0" applyFill="1"/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2" fillId="4" borderId="0" xfId="0" applyFont="1" applyFill="1"/>
    <xf numFmtId="0" fontId="14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/>
    <xf numFmtId="0" fontId="14" fillId="4" borderId="0" xfId="0" applyFont="1" applyFill="1" applyBorder="1" applyAlignment="1">
      <alignment horizontal="left"/>
    </xf>
    <xf numFmtId="165" fontId="0" fillId="4" borderId="0" xfId="0" applyNumberFormat="1" applyFont="1" applyFill="1" applyBorder="1" applyAlignment="1"/>
    <xf numFmtId="0" fontId="0" fillId="4" borderId="0" xfId="0" applyFill="1" applyAlignment="1">
      <alignment vertical="top" wrapText="1"/>
    </xf>
    <xf numFmtId="0" fontId="15" fillId="4" borderId="0" xfId="0" applyFont="1" applyFill="1" applyAlignment="1">
      <alignment vertical="center"/>
    </xf>
    <xf numFmtId="0" fontId="17" fillId="4" borderId="0" xfId="0" applyFont="1" applyFill="1"/>
    <xf numFmtId="0" fontId="21" fillId="4" borderId="14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left"/>
    </xf>
    <xf numFmtId="165" fontId="17" fillId="4" borderId="0" xfId="0" applyNumberFormat="1" applyFont="1" applyFill="1" applyBorder="1" applyAlignment="1"/>
    <xf numFmtId="0" fontId="17" fillId="4" borderId="14" xfId="0" applyNumberFormat="1" applyFont="1" applyFill="1" applyBorder="1" applyAlignment="1"/>
    <xf numFmtId="0" fontId="4" fillId="2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9" fillId="4" borderId="0" xfId="0" applyFont="1" applyFill="1" applyAlignment="1">
      <alignment vertical="top" wrapText="1"/>
    </xf>
    <xf numFmtId="0" fontId="16" fillId="4" borderId="0" xfId="0" applyFont="1" applyFill="1" applyAlignment="1">
      <alignment vertical="top" wrapText="1"/>
    </xf>
    <xf numFmtId="0" fontId="23" fillId="4" borderId="0" xfId="0" applyFont="1" applyFill="1" applyAlignment="1">
      <alignment vertical="center"/>
    </xf>
    <xf numFmtId="0" fontId="18" fillId="4" borderId="0" xfId="0" applyFont="1" applyFill="1" applyAlignment="1">
      <alignment vertical="top" wrapText="1"/>
    </xf>
    <xf numFmtId="0" fontId="16" fillId="4" borderId="0" xfId="0" applyFont="1" applyFill="1" applyAlignment="1">
      <alignment horizontal="left" vertical="top" wrapText="1"/>
    </xf>
    <xf numFmtId="0" fontId="22" fillId="4" borderId="0" xfId="0" applyFont="1" applyFill="1" applyAlignment="1">
      <alignment horizontal="left" vertical="top" wrapText="1"/>
    </xf>
    <xf numFmtId="0" fontId="19" fillId="4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1" fillId="4" borderId="23" xfId="0" applyFont="1" applyFill="1" applyBorder="1" applyAlignment="1">
      <alignment horizontal="left"/>
    </xf>
    <xf numFmtId="0" fontId="21" fillId="4" borderId="2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0" fillId="4" borderId="26" xfId="0" applyFont="1" applyFill="1" applyBorder="1" applyAlignment="1">
      <alignment horizontal="center" vertical="center"/>
    </xf>
    <xf numFmtId="0" fontId="20" fillId="4" borderId="27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15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24" fillId="5" borderId="14" xfId="0" applyFont="1" applyFill="1" applyBorder="1" applyAlignment="1">
      <alignment horizontal="center"/>
    </xf>
    <xf numFmtId="0" fontId="24" fillId="5" borderId="14" xfId="0" applyFont="1" applyFill="1" applyBorder="1" applyAlignment="1">
      <alignment horizontal="center"/>
    </xf>
    <xf numFmtId="0" fontId="27" fillId="0" borderId="14" xfId="0" applyFont="1" applyBorder="1" applyAlignment="1"/>
    <xf numFmtId="0" fontId="28" fillId="6" borderId="14" xfId="0" applyFont="1" applyFill="1" applyBorder="1"/>
    <xf numFmtId="0" fontId="28" fillId="6" borderId="14" xfId="0" applyFont="1" applyFill="1" applyBorder="1" applyAlignment="1">
      <alignment horizontal="center"/>
    </xf>
    <xf numFmtId="0" fontId="25" fillId="4" borderId="14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/>
    </xf>
    <xf numFmtId="164" fontId="26" fillId="4" borderId="14" xfId="0" applyNumberFormat="1" applyFont="1" applyFill="1" applyBorder="1" applyAlignment="1">
      <alignment horizontal="center" vertical="center"/>
    </xf>
    <xf numFmtId="0" fontId="27" fillId="4" borderId="14" xfId="0" applyFont="1" applyFill="1" applyBorder="1" applyAlignment="1"/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164" fontId="13" fillId="2" borderId="3" xfId="1" applyNumberFormat="1" applyFont="1" applyFill="1" applyBorder="1" applyAlignment="1">
      <alignment horizontal="center" vertical="center"/>
    </xf>
    <xf numFmtId="0" fontId="29" fillId="3" borderId="28" xfId="0" applyFont="1" applyFill="1" applyBorder="1" applyAlignment="1">
      <alignment horizontal="center" vertical="center"/>
    </xf>
    <xf numFmtId="0" fontId="29" fillId="3" borderId="35" xfId="0" applyFont="1" applyFill="1" applyBorder="1" applyAlignment="1">
      <alignment horizontal="center" vertical="center"/>
    </xf>
    <xf numFmtId="0" fontId="29" fillId="3" borderId="29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 wrapText="1"/>
    </xf>
    <xf numFmtId="164" fontId="13" fillId="3" borderId="30" xfId="0" applyNumberFormat="1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/>
    </xf>
    <xf numFmtId="0" fontId="12" fillId="3" borderId="44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164" fontId="13" fillId="3" borderId="31" xfId="1" applyNumberFormat="1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0" fillId="3" borderId="32" xfId="0" applyFill="1" applyBorder="1"/>
    <xf numFmtId="0" fontId="3" fillId="3" borderId="46" xfId="0" applyFont="1" applyFill="1" applyBorder="1" applyAlignment="1">
      <alignment horizontal="center" vertical="center" wrapText="1"/>
    </xf>
    <xf numFmtId="0" fontId="0" fillId="0" borderId="0" xfId="0" applyBorder="1"/>
    <xf numFmtId="0" fontId="6" fillId="3" borderId="37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47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8"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304800</xdr:rowOff>
    </xdr:from>
    <xdr:to>
      <xdr:col>2</xdr:col>
      <xdr:colOff>234812</xdr:colOff>
      <xdr:row>0</xdr:row>
      <xdr:rowOff>947863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BD924F2-BBE3-4BA7-9F92-9512EE61AE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304800"/>
          <a:ext cx="3143250" cy="643063"/>
        </a:xfrm>
        <a:prstGeom prst="rect">
          <a:avLst/>
        </a:prstGeom>
      </xdr:spPr>
    </xdr:pic>
    <xdr:clientData/>
  </xdr:twoCellAnchor>
  <xdr:twoCellAnchor editAs="oneCell">
    <xdr:from>
      <xdr:col>13</xdr:col>
      <xdr:colOff>339299</xdr:colOff>
      <xdr:row>0</xdr:row>
      <xdr:rowOff>29956</xdr:rowOff>
    </xdr:from>
    <xdr:to>
      <xdr:col>15</xdr:col>
      <xdr:colOff>141357</xdr:colOff>
      <xdr:row>1</xdr:row>
      <xdr:rowOff>14908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347B264-36F1-4880-9253-AC6DBCC70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90821" y="29956"/>
          <a:ext cx="2010753" cy="1227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325C5-5D8E-4C1A-A1C6-A7546AE0EEDD}">
  <sheetPr>
    <pageSetUpPr fitToPage="1"/>
  </sheetPr>
  <dimension ref="A1:W27"/>
  <sheetViews>
    <sheetView tabSelected="1" zoomScale="69" zoomScaleNormal="69" workbookViewId="0">
      <selection activeCell="W5" sqref="W5:W6"/>
    </sheetView>
  </sheetViews>
  <sheetFormatPr baseColWidth="10" defaultRowHeight="15" x14ac:dyDescent="0.25"/>
  <cols>
    <col min="1" max="1" width="20.42578125" customWidth="1"/>
    <col min="2" max="2" width="23" customWidth="1"/>
    <col min="3" max="3" width="12.7109375" customWidth="1"/>
    <col min="6" max="6" width="12.85546875" customWidth="1"/>
    <col min="8" max="8" width="13.7109375" customWidth="1"/>
    <col min="10" max="10" width="13.28515625" customWidth="1"/>
    <col min="11" max="11" width="11.28515625" bestFit="1" customWidth="1"/>
    <col min="12" max="12" width="16.28515625" customWidth="1"/>
    <col min="13" max="13" width="17.5703125" bestFit="1" customWidth="1"/>
    <col min="14" max="14" width="18.7109375" customWidth="1"/>
    <col min="15" max="15" width="14.42578125" customWidth="1"/>
    <col min="16" max="16" width="13.140625" bestFit="1" customWidth="1"/>
    <col min="17" max="17" width="12.85546875" customWidth="1"/>
    <col min="18" max="22" width="12.42578125" bestFit="1" customWidth="1"/>
    <col min="23" max="23" width="14.7109375" customWidth="1"/>
  </cols>
  <sheetData>
    <row r="1" spans="1:23" ht="98.25" customHeight="1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10"/>
    </row>
    <row r="2" spans="1:23" ht="36.75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  <c r="R2" s="92"/>
    </row>
    <row r="3" spans="1:23" ht="15.75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23" ht="22.5" thickTop="1" thickBot="1" x14ac:dyDescent="0.3">
      <c r="A4" s="37" t="s">
        <v>24</v>
      </c>
      <c r="B4" s="37" t="s">
        <v>17</v>
      </c>
      <c r="C4" s="54" t="s">
        <v>16</v>
      </c>
      <c r="D4" s="56" t="s">
        <v>0</v>
      </c>
      <c r="E4" s="57"/>
      <c r="F4" s="57"/>
      <c r="G4" s="57"/>
      <c r="H4" s="57"/>
      <c r="I4" s="57"/>
      <c r="J4" s="57"/>
      <c r="K4" s="57"/>
      <c r="L4" s="57"/>
      <c r="M4" s="77" t="s">
        <v>10</v>
      </c>
      <c r="N4" s="78"/>
      <c r="O4" s="78"/>
      <c r="P4" s="78"/>
      <c r="Q4" s="78"/>
      <c r="R4" s="78"/>
      <c r="S4" s="78"/>
      <c r="T4" s="78"/>
      <c r="U4" s="78"/>
      <c r="V4" s="78"/>
      <c r="W4" s="79"/>
    </row>
    <row r="5" spans="1:23" ht="16.5" customHeight="1" thickTop="1" x14ac:dyDescent="0.25">
      <c r="A5" s="38"/>
      <c r="B5" s="38"/>
      <c r="C5" s="55"/>
      <c r="D5" s="58" t="s">
        <v>1</v>
      </c>
      <c r="E5" s="41" t="s">
        <v>2</v>
      </c>
      <c r="F5" s="43" t="s">
        <v>3</v>
      </c>
      <c r="G5" s="44"/>
      <c r="H5" s="60" t="s">
        <v>4</v>
      </c>
      <c r="I5" s="61"/>
      <c r="J5" s="60" t="s">
        <v>5</v>
      </c>
      <c r="K5" s="61"/>
      <c r="L5" s="74" t="s">
        <v>6</v>
      </c>
      <c r="M5" s="93" t="s">
        <v>27</v>
      </c>
      <c r="N5" s="94"/>
      <c r="O5" s="95" t="s">
        <v>35</v>
      </c>
      <c r="P5" s="96" t="s">
        <v>36</v>
      </c>
      <c r="Q5" s="95" t="s">
        <v>28</v>
      </c>
      <c r="R5" s="95" t="s">
        <v>29</v>
      </c>
      <c r="S5" s="95" t="s">
        <v>30</v>
      </c>
      <c r="T5" s="95" t="s">
        <v>31</v>
      </c>
      <c r="U5" s="95" t="s">
        <v>32</v>
      </c>
      <c r="V5" s="95" t="s">
        <v>35</v>
      </c>
      <c r="W5" s="88" t="s">
        <v>44</v>
      </c>
    </row>
    <row r="6" spans="1:23" ht="54.75" customHeight="1" thickBot="1" x14ac:dyDescent="0.3">
      <c r="A6" s="38"/>
      <c r="B6" s="38"/>
      <c r="C6" s="55"/>
      <c r="D6" s="59"/>
      <c r="E6" s="42"/>
      <c r="F6" s="28" t="s">
        <v>15</v>
      </c>
      <c r="G6" s="1" t="s">
        <v>7</v>
      </c>
      <c r="H6" s="28" t="s">
        <v>15</v>
      </c>
      <c r="I6" s="1" t="s">
        <v>8</v>
      </c>
      <c r="J6" s="28" t="s">
        <v>15</v>
      </c>
      <c r="K6" s="1" t="s">
        <v>9</v>
      </c>
      <c r="L6" s="75"/>
      <c r="M6" s="80" t="s">
        <v>33</v>
      </c>
      <c r="N6" s="81" t="s">
        <v>34</v>
      </c>
      <c r="O6" s="83" t="s">
        <v>37</v>
      </c>
      <c r="P6" s="91" t="s">
        <v>39</v>
      </c>
      <c r="Q6" s="83" t="s">
        <v>40</v>
      </c>
      <c r="R6" s="83" t="s">
        <v>41</v>
      </c>
      <c r="S6" s="83" t="s">
        <v>42</v>
      </c>
      <c r="T6" s="83" t="s">
        <v>42</v>
      </c>
      <c r="U6" s="83" t="s">
        <v>43</v>
      </c>
      <c r="V6" s="83" t="s">
        <v>38</v>
      </c>
      <c r="W6" s="89"/>
    </row>
    <row r="7" spans="1:23" ht="85.5" customHeight="1" thickTop="1" thickBot="1" x14ac:dyDescent="0.3">
      <c r="A7" s="11"/>
      <c r="B7" s="12"/>
      <c r="C7" s="13"/>
      <c r="D7" s="4"/>
      <c r="E7" s="5"/>
      <c r="F7" s="14"/>
      <c r="G7" s="6" t="str">
        <f>IF(F7="","",F7*IF(E7="3 étoiles",Feuil2!#REF!,IF(E7="4 étoiles",Feuil2!$H$9,"")))</f>
        <v/>
      </c>
      <c r="H7" s="4"/>
      <c r="I7" s="7" t="str">
        <f>IF(H7="","",H7*IF(E7="3 étoiles",Feuil2!$F$9,IF(E7="4 étoiles",Feuil2!#REF!,"")))</f>
        <v/>
      </c>
      <c r="J7" s="15"/>
      <c r="K7" s="7" t="str">
        <f>IF(J7="","",J7*IF(E7="3 étoiles",Feuil2!#REF!,IF(E7="4 étoiles",Feuil2!#REF!,"")))</f>
        <v/>
      </c>
      <c r="L7" s="76" t="str">
        <f>IF(AND(F7="",H7="",J7=""),"",IF(OR(F7+H7+J7=C7,F7=C7,H7=A7,J7=C7),SUM(G7,I7,K7),""))</f>
        <v/>
      </c>
      <c r="M7" s="85"/>
      <c r="N7" s="86"/>
      <c r="O7" s="84"/>
      <c r="P7" s="82"/>
      <c r="Q7" s="90"/>
      <c r="R7" s="90"/>
      <c r="S7" s="90"/>
      <c r="T7" s="90"/>
      <c r="U7" s="90"/>
      <c r="V7" s="90"/>
      <c r="W7" s="87" t="str">
        <f>IF(AND(Q7="",S7="",U7=""),"",IF(OR(Q7+S7+U7=N7,Q7=N7,S7=L7,U7=N7),SUM(R7,T7,V7),""))</f>
        <v/>
      </c>
    </row>
    <row r="8" spans="1:23" ht="85.5" customHeight="1" thickTop="1" thickBot="1" x14ac:dyDescent="0.3">
      <c r="A8" s="11"/>
      <c r="B8" s="12"/>
      <c r="C8" s="13"/>
      <c r="D8" s="4"/>
      <c r="E8" s="5"/>
      <c r="F8" s="14"/>
      <c r="G8" s="6"/>
      <c r="H8" s="4"/>
      <c r="I8" s="7"/>
      <c r="J8" s="15"/>
      <c r="K8" s="7"/>
      <c r="L8" s="76"/>
      <c r="M8" s="85"/>
      <c r="N8" s="86"/>
      <c r="O8" s="84"/>
      <c r="P8" s="82"/>
      <c r="Q8" s="90"/>
      <c r="R8" s="90"/>
      <c r="S8" s="90"/>
      <c r="T8" s="90"/>
      <c r="U8" s="90"/>
      <c r="V8" s="90"/>
      <c r="W8" s="87"/>
    </row>
    <row r="9" spans="1:23" ht="85.5" customHeight="1" thickTop="1" thickBot="1" x14ac:dyDescent="0.3">
      <c r="A9" s="11"/>
      <c r="B9" s="12"/>
      <c r="C9" s="13"/>
      <c r="D9" s="4"/>
      <c r="E9" s="5"/>
      <c r="F9" s="14"/>
      <c r="G9" s="6" t="str">
        <f>IF(F9="","",F9*IF(E9="3 étoiles",Feuil2!#REF!,IF(E9="4 étoiles",Feuil2!$H$9,"")))</f>
        <v/>
      </c>
      <c r="H9" s="4"/>
      <c r="I9" s="7" t="str">
        <f>IF(H9="","",H9*IF(E9="3 étoiles",Feuil2!$F$9,IF(E9="4 étoiles",Feuil2!#REF!,"")))</f>
        <v/>
      </c>
      <c r="J9" s="15"/>
      <c r="K9" s="8" t="str">
        <f>IF(J9="","",J9*IF(E9="3 étoiles",Feuil2!#REF!,IF(E9="4 étoiles",Feuil2!#REF!,"")))</f>
        <v/>
      </c>
      <c r="L9" s="76" t="str">
        <f>IF(AND(F9="",H9="",J9=""),"",IF(OR(F9+H9+J9=C9,F9=C9,H9=A9,J9=C9),SUM(G9,I9,K9),""))</f>
        <v/>
      </c>
      <c r="M9" s="85"/>
      <c r="N9" s="86"/>
      <c r="O9" s="84"/>
      <c r="P9" s="82"/>
      <c r="Q9" s="90"/>
      <c r="R9" s="90"/>
      <c r="S9" s="90"/>
      <c r="T9" s="90"/>
      <c r="U9" s="90"/>
      <c r="V9" s="90"/>
      <c r="W9" s="87" t="str">
        <f>IF(AND(Q9="",S9="",U9=""),"",IF(OR(Q9+S9+U9=N9,Q9=N9,S9=L9,U9=N9),SUM(R9,T9,V9),""))</f>
        <v/>
      </c>
    </row>
    <row r="10" spans="1:23" ht="15.75" thickTop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23" ht="15" customHeight="1" x14ac:dyDescent="0.25">
      <c r="A11" s="33" t="s">
        <v>18</v>
      </c>
      <c r="B11" s="36" t="s">
        <v>26</v>
      </c>
      <c r="C11" s="23"/>
      <c r="D11" s="49" t="s">
        <v>22</v>
      </c>
      <c r="E11" s="50"/>
      <c r="F11" s="45" t="s">
        <v>11</v>
      </c>
      <c r="G11" s="46"/>
      <c r="H11" s="47"/>
      <c r="I11" s="23"/>
      <c r="J11" s="49" t="s">
        <v>22</v>
      </c>
      <c r="K11" s="50"/>
      <c r="L11" s="45" t="s">
        <v>12</v>
      </c>
      <c r="M11" s="46"/>
      <c r="N11" s="47"/>
      <c r="O11" s="10"/>
      <c r="P11" s="49" t="s">
        <v>22</v>
      </c>
      <c r="Q11" s="50"/>
      <c r="R11" s="48" t="s">
        <v>23</v>
      </c>
      <c r="S11" s="48"/>
    </row>
    <row r="12" spans="1:23" ht="15" customHeight="1" x14ac:dyDescent="0.25">
      <c r="A12" s="30"/>
      <c r="B12" s="36"/>
      <c r="C12" s="23"/>
      <c r="D12" s="51"/>
      <c r="E12" s="52"/>
      <c r="F12" s="24" t="s">
        <v>5</v>
      </c>
      <c r="G12" s="24" t="s">
        <v>4</v>
      </c>
      <c r="H12" s="24" t="s">
        <v>13</v>
      </c>
      <c r="I12" s="23"/>
      <c r="J12" s="51"/>
      <c r="K12" s="52"/>
      <c r="L12" s="24" t="s">
        <v>5</v>
      </c>
      <c r="M12" s="24" t="s">
        <v>4</v>
      </c>
      <c r="N12" s="24" t="s">
        <v>13</v>
      </c>
      <c r="O12" s="17"/>
      <c r="P12" s="51"/>
      <c r="Q12" s="52"/>
      <c r="R12" s="24" t="s">
        <v>5</v>
      </c>
      <c r="S12" s="24" t="s">
        <v>4</v>
      </c>
    </row>
    <row r="13" spans="1:23" ht="15" customHeight="1" x14ac:dyDescent="0.25">
      <c r="A13" s="30"/>
      <c r="B13" s="36"/>
      <c r="C13" s="23"/>
      <c r="D13" s="39" t="s">
        <v>19</v>
      </c>
      <c r="E13" s="40"/>
      <c r="F13" s="27">
        <v>280</v>
      </c>
      <c r="G13" s="27">
        <v>336</v>
      </c>
      <c r="H13" s="27">
        <v>490</v>
      </c>
      <c r="I13" s="23"/>
      <c r="J13" s="39" t="s">
        <v>19</v>
      </c>
      <c r="K13" s="40"/>
      <c r="L13" s="27">
        <v>350</v>
      </c>
      <c r="M13" s="27">
        <v>406</v>
      </c>
      <c r="N13" s="27">
        <v>595</v>
      </c>
      <c r="O13" s="17"/>
      <c r="P13" s="39" t="s">
        <v>19</v>
      </c>
      <c r="Q13" s="40"/>
      <c r="R13" s="27">
        <v>490</v>
      </c>
      <c r="S13" s="27">
        <v>630</v>
      </c>
    </row>
    <row r="14" spans="1:23" ht="15" customHeight="1" x14ac:dyDescent="0.25">
      <c r="A14" s="30"/>
      <c r="B14" s="36"/>
      <c r="C14" s="23"/>
      <c r="D14" s="39" t="s">
        <v>20</v>
      </c>
      <c r="E14" s="40"/>
      <c r="F14" s="27">
        <v>40</v>
      </c>
      <c r="G14" s="27">
        <v>48</v>
      </c>
      <c r="H14" s="27">
        <v>70</v>
      </c>
      <c r="I14" s="23"/>
      <c r="J14" s="39" t="s">
        <v>20</v>
      </c>
      <c r="K14" s="40"/>
      <c r="L14" s="27">
        <v>50</v>
      </c>
      <c r="M14" s="27">
        <v>58</v>
      </c>
      <c r="N14" s="27">
        <v>85</v>
      </c>
      <c r="O14" s="18"/>
      <c r="P14" s="39" t="s">
        <v>20</v>
      </c>
      <c r="Q14" s="40"/>
      <c r="R14" s="27">
        <v>70</v>
      </c>
      <c r="S14" s="27">
        <v>90</v>
      </c>
    </row>
    <row r="15" spans="1:23" ht="15" customHeight="1" x14ac:dyDescent="0.25">
      <c r="A15" s="30"/>
      <c r="B15" s="36"/>
      <c r="C15" s="23"/>
      <c r="D15" s="39" t="s">
        <v>14</v>
      </c>
      <c r="E15" s="40"/>
      <c r="F15" s="27">
        <v>14</v>
      </c>
      <c r="G15" s="27">
        <v>14</v>
      </c>
      <c r="H15" s="27">
        <v>14</v>
      </c>
      <c r="I15" s="23"/>
      <c r="J15" s="39" t="s">
        <v>14</v>
      </c>
      <c r="K15" s="40"/>
      <c r="L15" s="27">
        <v>15</v>
      </c>
      <c r="M15" s="27">
        <v>15</v>
      </c>
      <c r="N15" s="27">
        <v>15</v>
      </c>
      <c r="O15" s="18"/>
      <c r="P15" s="39" t="s">
        <v>14</v>
      </c>
      <c r="Q15" s="40"/>
      <c r="R15" s="27">
        <v>20</v>
      </c>
      <c r="S15" s="27">
        <v>20</v>
      </c>
    </row>
    <row r="16" spans="1:23" ht="15" customHeight="1" x14ac:dyDescent="0.25">
      <c r="A16" s="30"/>
      <c r="B16" s="36"/>
      <c r="C16" s="23"/>
      <c r="D16" s="25"/>
      <c r="E16" s="25"/>
      <c r="F16" s="26"/>
      <c r="G16" s="26"/>
      <c r="H16" s="26"/>
      <c r="I16" s="23"/>
      <c r="J16" s="25"/>
      <c r="K16" s="25"/>
      <c r="L16" s="26"/>
      <c r="M16" s="26"/>
      <c r="N16" s="26"/>
      <c r="O16" s="18"/>
      <c r="P16" s="10"/>
      <c r="Q16" s="10"/>
    </row>
    <row r="17" spans="1:17" ht="45" customHeight="1" x14ac:dyDescent="0.25">
      <c r="A17" s="31"/>
      <c r="B17" s="36"/>
      <c r="C17" s="10"/>
      <c r="D17" s="19"/>
      <c r="E17" s="19"/>
      <c r="F17" s="20"/>
      <c r="G17" s="20"/>
      <c r="H17" s="20"/>
      <c r="I17" s="10"/>
      <c r="J17" s="19"/>
      <c r="K17" s="19"/>
      <c r="L17" s="20"/>
      <c r="M17" s="20"/>
      <c r="N17" s="20"/>
      <c r="O17" s="18"/>
      <c r="P17" s="10"/>
      <c r="Q17" s="10"/>
    </row>
    <row r="18" spans="1:17" ht="45" customHeight="1" x14ac:dyDescent="0.25">
      <c r="A18" s="31"/>
      <c r="B18" s="36"/>
      <c r="C18" s="10"/>
      <c r="D18" s="19"/>
      <c r="E18" s="19"/>
      <c r="F18" s="20"/>
      <c r="G18" s="20"/>
      <c r="H18" s="20"/>
      <c r="I18" s="10"/>
      <c r="J18" s="19"/>
      <c r="K18" s="19"/>
      <c r="L18" s="20"/>
      <c r="M18" s="20"/>
      <c r="N18" s="20"/>
      <c r="O18" s="18"/>
      <c r="P18" s="10"/>
      <c r="Q18" s="10"/>
    </row>
    <row r="19" spans="1:17" ht="45" customHeight="1" x14ac:dyDescent="0.25">
      <c r="A19" s="31"/>
      <c r="B19" s="36"/>
      <c r="C19" s="10"/>
      <c r="D19" s="19"/>
      <c r="E19" s="19"/>
      <c r="F19" s="20"/>
      <c r="G19" s="20"/>
      <c r="H19" s="20"/>
      <c r="I19" s="10"/>
      <c r="J19" s="19"/>
      <c r="K19" s="19"/>
      <c r="L19" s="20"/>
      <c r="M19" s="20"/>
      <c r="N19" s="20"/>
      <c r="O19" s="18"/>
      <c r="P19" s="10"/>
      <c r="Q19" s="10"/>
    </row>
    <row r="20" spans="1:17" ht="18.75" customHeight="1" x14ac:dyDescent="0.25">
      <c r="A20" s="21"/>
      <c r="B20" s="21"/>
      <c r="C20" s="16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8"/>
      <c r="P20" s="10"/>
      <c r="Q20" s="10"/>
    </row>
    <row r="21" spans="1:17" ht="18.75" customHeight="1" x14ac:dyDescent="0.25">
      <c r="A21" s="32" t="s">
        <v>21</v>
      </c>
      <c r="B21" s="35" t="s">
        <v>25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10"/>
      <c r="O21" s="10"/>
      <c r="P21" s="10"/>
      <c r="Q21" s="10"/>
    </row>
    <row r="22" spans="1:17" ht="15" customHeight="1" x14ac:dyDescent="0.25">
      <c r="A22" s="10"/>
      <c r="B22" s="31"/>
      <c r="C22" s="31"/>
      <c r="D22" s="31"/>
      <c r="E22" s="31"/>
      <c r="F22" s="31"/>
      <c r="G22" s="31"/>
      <c r="H22" s="31"/>
      <c r="I22" s="10"/>
      <c r="J22" s="10"/>
      <c r="K22" s="10"/>
      <c r="L22" s="10"/>
      <c r="M22" s="10"/>
      <c r="N22" s="10"/>
      <c r="O22" s="10"/>
      <c r="P22" s="10"/>
      <c r="Q22" s="10"/>
    </row>
    <row r="23" spans="1:17" ht="15" customHeight="1" x14ac:dyDescent="0.25">
      <c r="A23" s="10"/>
      <c r="B23" s="31"/>
      <c r="C23" s="31"/>
      <c r="D23" s="31"/>
      <c r="E23" s="31"/>
      <c r="F23" s="31"/>
      <c r="G23" s="31"/>
      <c r="H23" s="31"/>
      <c r="I23" s="10"/>
      <c r="J23" s="10"/>
      <c r="K23" s="10"/>
      <c r="L23" s="10"/>
      <c r="M23" s="10"/>
      <c r="N23" s="10"/>
      <c r="O23" s="10"/>
      <c r="P23" s="10"/>
      <c r="Q23" s="10"/>
    </row>
    <row r="24" spans="1:17" ht="15" customHeight="1" x14ac:dyDescent="0.25">
      <c r="A24" s="10"/>
      <c r="B24" s="31"/>
      <c r="C24" s="31"/>
      <c r="D24" s="31"/>
      <c r="E24" s="31"/>
      <c r="F24" s="31"/>
      <c r="G24" s="31"/>
      <c r="H24" s="31"/>
      <c r="I24" s="10"/>
      <c r="J24" s="10"/>
      <c r="K24" s="10"/>
      <c r="L24" s="10"/>
      <c r="M24" s="10"/>
      <c r="N24" s="10"/>
      <c r="O24" s="10"/>
      <c r="P24" s="10"/>
      <c r="Q24" s="10"/>
    </row>
    <row r="25" spans="1:17" ht="15" customHeight="1" x14ac:dyDescent="0.25">
      <c r="A25" s="10"/>
      <c r="B25" s="31"/>
      <c r="C25" s="31"/>
      <c r="D25" s="31"/>
      <c r="E25" s="31"/>
      <c r="F25" s="31"/>
      <c r="G25" s="31"/>
      <c r="H25" s="31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15.75" customHeight="1" x14ac:dyDescent="0.25">
      <c r="A26" s="10"/>
      <c r="B26" s="31"/>
      <c r="C26" s="31"/>
      <c r="D26" s="31"/>
      <c r="E26" s="31"/>
      <c r="F26" s="31"/>
      <c r="G26" s="31"/>
      <c r="H26" s="31"/>
      <c r="I26" s="10"/>
      <c r="J26" s="10"/>
      <c r="K26" s="10"/>
      <c r="L26" s="10"/>
      <c r="M26" s="10"/>
      <c r="N26" s="10"/>
      <c r="O26" s="10"/>
      <c r="P26" s="10"/>
      <c r="Q26" s="10"/>
    </row>
    <row r="27" spans="1:17" ht="78.75" customHeight="1" x14ac:dyDescent="0.25">
      <c r="B27" s="31"/>
      <c r="E27" s="22"/>
      <c r="F27" s="34"/>
      <c r="G27" s="34"/>
      <c r="H27" s="34"/>
    </row>
  </sheetData>
  <mergeCells count="32">
    <mergeCell ref="M4:W4"/>
    <mergeCell ref="W5:W6"/>
    <mergeCell ref="P11:Q12"/>
    <mergeCell ref="H5:I5"/>
    <mergeCell ref="J11:K12"/>
    <mergeCell ref="L11:N11"/>
    <mergeCell ref="J5:K5"/>
    <mergeCell ref="M5:N5"/>
    <mergeCell ref="R11:S11"/>
    <mergeCell ref="D11:E12"/>
    <mergeCell ref="A1:P1"/>
    <mergeCell ref="J14:K14"/>
    <mergeCell ref="J15:K15"/>
    <mergeCell ref="J13:K13"/>
    <mergeCell ref="L5:L6"/>
    <mergeCell ref="C4:C6"/>
    <mergeCell ref="P13:Q13"/>
    <mergeCell ref="P14:Q14"/>
    <mergeCell ref="P15:Q15"/>
    <mergeCell ref="B4:B6"/>
    <mergeCell ref="F27:H27"/>
    <mergeCell ref="B21:M21"/>
    <mergeCell ref="B11:B19"/>
    <mergeCell ref="A4:A6"/>
    <mergeCell ref="D14:E14"/>
    <mergeCell ref="D15:E15"/>
    <mergeCell ref="E5:E6"/>
    <mergeCell ref="F5:G5"/>
    <mergeCell ref="F11:H11"/>
    <mergeCell ref="D13:E13"/>
    <mergeCell ref="D4:L4"/>
    <mergeCell ref="D5:D6"/>
  </mergeCells>
  <conditionalFormatting sqref="L7:L9">
    <cfRule type="expression" dxfId="7" priority="3">
      <formula>AND($AI7="OUI",$AK7+$AM7+$AO7=$AG7)</formula>
    </cfRule>
  </conditionalFormatting>
  <conditionalFormatting sqref="W7:W9">
    <cfRule type="expression" dxfId="0" priority="1">
      <formula>AND($AI7="OUI",$AK7+$AM7+$AO7=$AG7)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B76B3A3-26F5-44BC-80DB-0B8CC30189B9}">
          <x14:formula1>
            <xm:f>Feuil2!$B$1:$B$3</xm:f>
          </x14:formula1>
          <xm:sqref>E7:E9</xm:sqref>
        </x14:dataValidation>
        <x14:dataValidation type="list" allowBlank="1" showInputMessage="1" showErrorMessage="1" xr:uid="{EAD245C9-ADA9-47EC-9E9D-E86C77D81885}">
          <x14:formula1>
            <xm:f>Feuil2!$A$1:$A$3</xm:f>
          </x14:formula1>
          <xm:sqref>M7:M9 D7:D9</xm:sqref>
        </x14:dataValidation>
        <x14:dataValidation type="list" allowBlank="1" showInputMessage="1" showErrorMessage="1" xr:uid="{92582642-5153-4453-A936-0C08FEDC23DA}">
          <x14:formula1>
            <xm:f>Feuil2!$C$2:$C$5</xm:f>
          </x14:formula1>
          <xm:sqref>N7:O9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58CCB-8124-45BD-B241-A33469F7D6C3}">
  <dimension ref="A1:J11"/>
  <sheetViews>
    <sheetView workbookViewId="0">
      <selection activeCell="C3" sqref="C3:J3"/>
    </sheetView>
  </sheetViews>
  <sheetFormatPr baseColWidth="10" defaultColWidth="11.42578125" defaultRowHeight="15" x14ac:dyDescent="0.25"/>
  <cols>
    <col min="1" max="1" width="16.42578125" style="2" bestFit="1" customWidth="1"/>
    <col min="2" max="2" width="17.28515625" style="2" bestFit="1" customWidth="1"/>
    <col min="3" max="3" width="25.140625" style="2" bestFit="1" customWidth="1"/>
    <col min="4" max="4" width="24" style="2" bestFit="1" customWidth="1"/>
    <col min="5" max="9" width="25.140625" style="2" bestFit="1" customWidth="1"/>
    <col min="10" max="10" width="24" style="2" bestFit="1" customWidth="1"/>
    <col min="11" max="16384" width="11.42578125" style="2"/>
  </cols>
  <sheetData>
    <row r="1" spans="1:10" ht="33.75" customHeight="1" x14ac:dyDescent="0.25">
      <c r="A1" s="62" t="s">
        <v>10</v>
      </c>
      <c r="B1" s="63"/>
      <c r="C1" s="63"/>
      <c r="D1" s="63"/>
      <c r="E1" s="63"/>
      <c r="F1" s="63"/>
      <c r="G1" s="63"/>
      <c r="H1" s="63"/>
      <c r="I1" s="63"/>
      <c r="J1" s="64"/>
    </row>
    <row r="2" spans="1:10" ht="15.75" customHeight="1" x14ac:dyDescent="0.25">
      <c r="A2" s="65" t="s">
        <v>27</v>
      </c>
      <c r="B2" s="65"/>
      <c r="C2" s="66" t="s">
        <v>35</v>
      </c>
      <c r="D2" s="66" t="s">
        <v>36</v>
      </c>
      <c r="E2" s="66" t="s">
        <v>28</v>
      </c>
      <c r="F2" s="66" t="s">
        <v>29</v>
      </c>
      <c r="G2" s="66" t="s">
        <v>30</v>
      </c>
      <c r="H2" s="66" t="s">
        <v>31</v>
      </c>
      <c r="I2" s="66" t="s">
        <v>32</v>
      </c>
      <c r="J2" s="66" t="s">
        <v>35</v>
      </c>
    </row>
    <row r="3" spans="1:10" x14ac:dyDescent="0.25">
      <c r="A3" s="68" t="s">
        <v>33</v>
      </c>
      <c r="B3" s="68" t="s">
        <v>34</v>
      </c>
      <c r="C3" s="69" t="s">
        <v>37</v>
      </c>
      <c r="D3" s="69" t="s">
        <v>39</v>
      </c>
      <c r="E3" s="69" t="s">
        <v>40</v>
      </c>
      <c r="F3" s="69" t="s">
        <v>41</v>
      </c>
      <c r="G3" s="69" t="s">
        <v>42</v>
      </c>
      <c r="H3" s="69" t="s">
        <v>42</v>
      </c>
      <c r="I3" s="69" t="s">
        <v>43</v>
      </c>
      <c r="J3" s="69" t="s">
        <v>38</v>
      </c>
    </row>
    <row r="4" spans="1:10" ht="22.5" customHeight="1" x14ac:dyDescent="0.25">
      <c r="A4" s="70"/>
      <c r="B4" s="71"/>
      <c r="C4" s="72"/>
      <c r="D4" s="72"/>
      <c r="E4" s="72"/>
      <c r="F4" s="73"/>
      <c r="G4" s="67"/>
      <c r="H4" s="67"/>
      <c r="I4" s="67"/>
      <c r="J4" s="67"/>
    </row>
    <row r="5" spans="1:10" ht="16.5" customHeight="1" x14ac:dyDescent="0.25">
      <c r="A5" s="70"/>
      <c r="B5" s="71"/>
      <c r="C5" s="72"/>
      <c r="D5" s="72"/>
      <c r="E5" s="72"/>
      <c r="F5" s="73"/>
      <c r="G5" s="67"/>
      <c r="H5" s="67"/>
      <c r="I5" s="67"/>
      <c r="J5" s="67"/>
    </row>
    <row r="6" spans="1:10" ht="15.75" x14ac:dyDescent="0.25">
      <c r="A6" s="70"/>
      <c r="B6" s="71"/>
      <c r="C6" s="72"/>
      <c r="D6" s="72"/>
      <c r="E6" s="72"/>
      <c r="F6" s="73"/>
      <c r="G6" s="67"/>
      <c r="H6" s="67"/>
      <c r="I6" s="67"/>
      <c r="J6" s="67"/>
    </row>
    <row r="7" spans="1:10" x14ac:dyDescent="0.25">
      <c r="F7" s="29"/>
      <c r="H7" s="29"/>
    </row>
    <row r="8" spans="1:10" x14ac:dyDescent="0.25">
      <c r="F8" s="3"/>
      <c r="H8" s="3"/>
    </row>
    <row r="9" spans="1:10" x14ac:dyDescent="0.25">
      <c r="C9" s="3"/>
      <c r="D9" s="3"/>
      <c r="E9" s="3"/>
      <c r="G9" s="3"/>
    </row>
    <row r="10" spans="1:10" x14ac:dyDescent="0.25">
      <c r="C10" s="3"/>
      <c r="D10" s="3"/>
      <c r="E10" s="3"/>
      <c r="G10" s="3"/>
    </row>
    <row r="11" spans="1:10" x14ac:dyDescent="0.25">
      <c r="C11" s="3"/>
      <c r="D11" s="3"/>
      <c r="E11" s="3"/>
      <c r="G11" s="3"/>
    </row>
  </sheetData>
  <mergeCells count="2">
    <mergeCell ref="A1:J1"/>
    <mergeCell ref="A2:B2"/>
  </mergeCells>
  <dataValidations count="2">
    <dataValidation type="list" allowBlank="1" showInputMessage="1" showErrorMessage="1" sqref="B4:B6" xr:uid="{592AE59D-C0A0-4C7B-8605-0B09066249D7}">
      <formula1>$C$2:$C$5</formula1>
    </dataValidation>
    <dataValidation type="list" allowBlank="1" showInputMessage="1" showErrorMessage="1" sqref="A4:A6" xr:uid="{5DD59933-C34B-45AF-AEE1-3A285C5981CC}">
      <formula1>$A$1:$A$3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accomodation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Desforges</dc:creator>
  <cp:lastModifiedBy>Anne-Louisa</cp:lastModifiedBy>
  <cp:lastPrinted>2018-01-09T10:45:52Z</cp:lastPrinted>
  <dcterms:created xsi:type="dcterms:W3CDTF">2017-12-08T09:13:04Z</dcterms:created>
  <dcterms:modified xsi:type="dcterms:W3CDTF">2019-10-07T09:11:46Z</dcterms:modified>
</cp:coreProperties>
</file>